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05" windowWidth="12855" windowHeight="11820" tabRatio="860" activeTab="0"/>
  </bookViews>
  <sheets>
    <sheet name="rekapitulacija" sheetId="1" r:id="rId1"/>
    <sheet name="SKLOP 1 - dobava cevi in kolen" sheetId="2" r:id="rId2"/>
    <sheet name="SKLOP 2 - pomoč pri grad.delih" sheetId="3" r:id="rId3"/>
    <sheet name="SKLOP 3 - najem strojev" sheetId="4" r:id="rId4"/>
    <sheet name="SKLOP 4- asfaltiranje" sheetId="5" r:id="rId5"/>
  </sheets>
  <externalReferences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 localSheetId="3">#REF!</definedName>
    <definedName name="\0" localSheetId="4">#REF!</definedName>
    <definedName name="\0">#REF!</definedName>
    <definedName name="_dol25" localSheetId="1">#REF!</definedName>
    <definedName name="_dol25" localSheetId="4">#REF!</definedName>
    <definedName name="_dol25">#REF!</definedName>
    <definedName name="_dol30" localSheetId="1">#REF!</definedName>
    <definedName name="_dol30" localSheetId="4">#REF!</definedName>
    <definedName name="_dol30">#REF!</definedName>
    <definedName name="_dol40" localSheetId="1">#REF!</definedName>
    <definedName name="_dol40" localSheetId="4">#REF!</definedName>
    <definedName name="_dol40">#REF!</definedName>
    <definedName name="_dol50" localSheetId="1">#REF!</definedName>
    <definedName name="_dol50" localSheetId="4">#REF!</definedName>
    <definedName name="_dol50">#REF!</definedName>
    <definedName name="_dol60" localSheetId="1">#REF!</definedName>
    <definedName name="_dol60" localSheetId="4">#REF!</definedName>
    <definedName name="_dol60">#REF!</definedName>
    <definedName name="_dol70" localSheetId="1">#REF!</definedName>
    <definedName name="_dol70" localSheetId="4">#REF!</definedName>
    <definedName name="_dol70">#REF!</definedName>
    <definedName name="_ZJSPE3PRN">#N/A</definedName>
    <definedName name="cevi">#REF!</definedName>
    <definedName name="DobMont" localSheetId="1">#REF!</definedName>
    <definedName name="DobMont" localSheetId="4">#REF!</definedName>
    <definedName name="DobMont">#REF!</definedName>
    <definedName name="dolžina" localSheetId="1">#REF!</definedName>
    <definedName name="dolžina" localSheetId="4">#REF!</definedName>
    <definedName name="dolžina">#REF!</definedName>
    <definedName name="FakStro" localSheetId="1">#REF!</definedName>
    <definedName name="FakStro" localSheetId="4">#REF!</definedName>
    <definedName name="FakStro">#REF!</definedName>
    <definedName name="FaktStro">'[1]osnova'!$B$14</definedName>
    <definedName name="gA" localSheetId="1">#REF!</definedName>
    <definedName name="gA" localSheetId="4">#REF!</definedName>
    <definedName name="gA">#REF!</definedName>
    <definedName name="gradbena" localSheetId="1">#REF!</definedName>
    <definedName name="gradbena" localSheetId="4">#REF!</definedName>
    <definedName name="gradbena">#REF!</definedName>
    <definedName name="investicija" localSheetId="0">#REF!</definedName>
    <definedName name="investicija" localSheetId="1">#REF!</definedName>
    <definedName name="investicija" localSheetId="2">#REF!</definedName>
    <definedName name="investicija" localSheetId="3">#REF!</definedName>
    <definedName name="investicija" localSheetId="4">#REF!</definedName>
    <definedName name="investicija">#REF!</definedName>
    <definedName name="izkop" localSheetId="1">#REF!</definedName>
    <definedName name="izkop" localSheetId="4">#REF!</definedName>
    <definedName name="izkop">#REF!</definedName>
    <definedName name="izkop60" localSheetId="1">#REF!</definedName>
    <definedName name="izkop60" localSheetId="4">#REF!</definedName>
    <definedName name="izkop60">#REF!</definedName>
    <definedName name="izkop70" localSheetId="1">#REF!</definedName>
    <definedName name="izkop70" localSheetId="4">#REF!</definedName>
    <definedName name="izkop70">#REF!</definedName>
    <definedName name="izkop90" localSheetId="1">#REF!</definedName>
    <definedName name="izkop90" localSheetId="4">#REF!</definedName>
    <definedName name="izkop90">#REF!</definedName>
    <definedName name="kA" localSheetId="1">#REF!</definedName>
    <definedName name="kA" localSheetId="4">#REF!</definedName>
    <definedName name="kA">#REF!</definedName>
    <definedName name="kanalizacijska" localSheetId="1">#REF!</definedName>
    <definedName name="kanalizacijska" localSheetId="4">#REF!</definedName>
    <definedName name="kanalizacijska">#REF!</definedName>
    <definedName name="krA" localSheetId="1">#REF!</definedName>
    <definedName name="krA" localSheetId="4">#REF!</definedName>
    <definedName name="krA">#REF!</definedName>
    <definedName name="križanja" localSheetId="1">#REF!</definedName>
    <definedName name="križanja" localSheetId="4">#REF!</definedName>
    <definedName name="križanja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>#REF!</definedName>
    <definedName name="nova" localSheetId="0">#REF!</definedName>
    <definedName name="nova" localSheetId="1">#REF!</definedName>
    <definedName name="nova" localSheetId="2">#REF!</definedName>
    <definedName name="nova" localSheetId="3">#REF!</definedName>
    <definedName name="nova" localSheetId="4">#REF!</definedName>
    <definedName name="nova">#REF!</definedName>
    <definedName name="obsip" localSheetId="1">#REF!</definedName>
    <definedName name="obsip" localSheetId="4">#REF!</definedName>
    <definedName name="obsip">#REF!</definedName>
    <definedName name="pA" localSheetId="1">#REF!</definedName>
    <definedName name="pA" localSheetId="4">#REF!</definedName>
    <definedName name="pA">#REF!</definedName>
    <definedName name="_xlnm.Print_Area" localSheetId="0">'rekapitulacija'!$A$1:$F$35</definedName>
    <definedName name="_xlnm.Print_Area" localSheetId="1">'SKLOP 1 - dobava cevi in kolen'!$A$1:$F$35</definedName>
    <definedName name="_xlnm.Print_Area" localSheetId="2">'SKLOP 2 - pomoč pri grad.delih'!$A$1:$F$47</definedName>
    <definedName name="_xlnm.Print_Area" localSheetId="3">'SKLOP 3 - najem strojev'!$A$1:$F$34</definedName>
    <definedName name="_xlnm.Print_Area" localSheetId="4">'SKLOP 4- asfaltiranje'!$A$1:$F$35</definedName>
    <definedName name="posteljica" localSheetId="1">#REF!</definedName>
    <definedName name="posteljica" localSheetId="4">#REF!</definedName>
    <definedName name="posteljica">#REF!</definedName>
    <definedName name="pripravljalna" localSheetId="1">#REF!</definedName>
    <definedName name="pripravljalna" localSheetId="4">#REF!</definedName>
    <definedName name="pripravljalna">#REF!</definedName>
    <definedName name="Reviz" localSheetId="1">#REF!</definedName>
    <definedName name="Reviz" localSheetId="4">#REF!</definedName>
    <definedName name="Reviz">#REF!</definedName>
    <definedName name="skA">'[2]STRUŠKA II'!$H$27</definedName>
    <definedName name="stmape" localSheetId="1">#REF!</definedName>
    <definedName name="stmape" localSheetId="4">#REF!</definedName>
    <definedName name="stmape">#REF!</definedName>
    <definedName name="stpro" localSheetId="1">#REF!</definedName>
    <definedName name="stpro" localSheetId="4">#REF!</definedName>
    <definedName name="stpro">#REF!</definedName>
    <definedName name="TecEURO">'[1]osnova'!$B$12</definedName>
    <definedName name="vA" localSheetId="1">#REF!</definedName>
    <definedName name="vA" localSheetId="4">#REF!</definedName>
    <definedName name="vA">#REF!</definedName>
    <definedName name="Vcevi" localSheetId="1">#REF!</definedName>
    <definedName name="Vcevi" localSheetId="4">#REF!</definedName>
    <definedName name="Vcevi">#REF!</definedName>
    <definedName name="Vjaškov" localSheetId="1">#REF!</definedName>
    <definedName name="Vjaškov" localSheetId="4">#REF!</definedName>
    <definedName name="Vjaškov">#REF!</definedName>
    <definedName name="vpadi" localSheetId="1">#REF!</definedName>
    <definedName name="vpadi" localSheetId="4">#REF!</definedName>
    <definedName name="vpadi">#REF!</definedName>
    <definedName name="zA" localSheetId="1">#REF!</definedName>
    <definedName name="zA" localSheetId="4">#REF!</definedName>
    <definedName name="zA">#REF!</definedName>
    <definedName name="zemeljska" localSheetId="1">#REF!</definedName>
    <definedName name="zemeljska" localSheetId="4">#REF!</definedName>
    <definedName name="zemeljska">#REF!</definedName>
    <definedName name="ZJSPE2PRN">#N/A</definedName>
    <definedName name="ZJSPE3PRN">#N/A</definedName>
  </definedNames>
  <calcPr fullCalcOnLoad="1"/>
</workbook>
</file>

<file path=xl/sharedStrings.xml><?xml version="1.0" encoding="utf-8"?>
<sst xmlns="http://schemas.openxmlformats.org/spreadsheetml/2006/main" count="149" uniqueCount="76">
  <si>
    <t>4.</t>
  </si>
  <si>
    <t>5.</t>
  </si>
  <si>
    <t>1.</t>
  </si>
  <si>
    <t>2.</t>
  </si>
  <si>
    <t>3.</t>
  </si>
  <si>
    <t>6.</t>
  </si>
  <si>
    <t>7.</t>
  </si>
  <si>
    <t>Ponudnik:</t>
  </si>
  <si>
    <t>Naročnik: Javno podjetje Komunalno podjetje Vrhnika, d.o.o.</t>
  </si>
  <si>
    <t>Sklop  3</t>
  </si>
  <si>
    <t>PREDRAČUN št.</t>
  </si>
  <si>
    <t>Sklop 2</t>
  </si>
  <si>
    <t>Sklop 1</t>
  </si>
  <si>
    <t>Zap. št.</t>
  </si>
  <si>
    <t>postavka</t>
  </si>
  <si>
    <t>ME</t>
  </si>
  <si>
    <t>kol.</t>
  </si>
  <si>
    <t>Skupaj v € brez DDV</t>
  </si>
  <si>
    <t>Cena na enoto v € brez DDV</t>
  </si>
  <si>
    <t>Vrednost v € brez DDV</t>
  </si>
  <si>
    <r>
      <t>m</t>
    </r>
    <r>
      <rPr>
        <vertAlign val="superscript"/>
        <sz val="11"/>
        <rFont val="Arial"/>
        <family val="2"/>
      </rPr>
      <t>2</t>
    </r>
  </si>
  <si>
    <t>Postavke dela</t>
  </si>
  <si>
    <t>ura</t>
  </si>
  <si>
    <t>Traktor s prikolico</t>
  </si>
  <si>
    <t>Greder veliki</t>
  </si>
  <si>
    <t>KV delavec</t>
  </si>
  <si>
    <t>SKUPAJ € brez DDV</t>
  </si>
  <si>
    <t>Postavka najema</t>
  </si>
  <si>
    <t>SKLOP 2 - POMOČ PRI GRADBENIH DELIH</t>
  </si>
  <si>
    <t>SKLOP 3 - NAJEM STROJEV</t>
  </si>
  <si>
    <t>SKLOP 4 - ASFALTIRANJE</t>
  </si>
  <si>
    <t>Bager 5 - 6 ton z žlicami 30, 60, 80 cm in s planirko</t>
  </si>
  <si>
    <t>Bager 8 ton z žlicami 30, 60, 80 cm in s planirko</t>
  </si>
  <si>
    <t>SKUPAJ v € brez DDV</t>
  </si>
  <si>
    <t>SKUPAJ  v € brez DDV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</si>
  <si>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</si>
  <si>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</si>
  <si>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</si>
  <si>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</si>
  <si>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</si>
  <si>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</si>
  <si>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</si>
  <si>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</si>
  <si>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</si>
  <si>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</si>
  <si>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Kamion do 15 ton</t>
  </si>
  <si>
    <t>Kamion nad 15 ton</t>
  </si>
  <si>
    <t>Bager nad 16 ton</t>
  </si>
  <si>
    <t>Kladivo za bager nad 16 ton</t>
  </si>
  <si>
    <t>Mininakladač</t>
  </si>
  <si>
    <t>Minibager 6 do 8 ton</t>
  </si>
  <si>
    <t>Vibrovaljar nad 5 ton</t>
  </si>
  <si>
    <t>Vibrožaba</t>
  </si>
  <si>
    <t>Motorna žaga brez delavca</t>
  </si>
  <si>
    <t>PK delavec</t>
  </si>
  <si>
    <t>Rovokopač</t>
  </si>
  <si>
    <t>Minibager do 5 ton</t>
  </si>
  <si>
    <t>Valjar do 1,5 ton</t>
  </si>
  <si>
    <t>Valjar nad 10 ton</t>
  </si>
  <si>
    <t>Kraj in datum:</t>
  </si>
  <si>
    <t>Žig in podpis ponudnika:</t>
  </si>
  <si>
    <t>Sklop 4</t>
  </si>
  <si>
    <t xml:space="preserve">Dobava in vgradnja vezane nosilne plasti iz asfalta AC 22 base B 50/70 A3, deb. 6 cm </t>
  </si>
  <si>
    <r>
      <t>m</t>
    </r>
    <r>
      <rPr>
        <vertAlign val="superscript"/>
        <sz val="11"/>
        <rFont val="Arial"/>
        <family val="2"/>
      </rPr>
      <t>1</t>
    </r>
  </si>
  <si>
    <t>Pobrizg z bitumensko emulzijo                    0,3-0,5kg/m2</t>
  </si>
  <si>
    <t>Premaz stika obstoječega asfalta z dilaplast pasto ali enakovredno</t>
  </si>
  <si>
    <t>Dobava in vgradnja vezane obrabno zaporne plasti iz asfalta AC 11 surf B 70/100 A4, deb. 4 cm</t>
  </si>
  <si>
    <t>Dobava in vgradnja vezane obrabno zaporne plasti iz asfalta AC 8 surf B 70/100 A5, deb. 5 cm pločnik</t>
  </si>
  <si>
    <t>kos</t>
  </si>
  <si>
    <r>
      <t>Dobava kolen DN 600/45</t>
    </r>
    <r>
      <rPr>
        <sz val="11"/>
        <rFont val="Calibri"/>
        <family val="2"/>
      </rPr>
      <t>°</t>
    </r>
  </si>
  <si>
    <r>
      <t>Dobava kolen DN 600/30</t>
    </r>
    <r>
      <rPr>
        <sz val="11"/>
        <rFont val="Calibri"/>
        <family val="2"/>
      </rPr>
      <t>°</t>
    </r>
  </si>
  <si>
    <t>SKLOP 1 - DOBAVA PVC UKC CEVI IN KOLEN</t>
  </si>
  <si>
    <r>
      <t xml:space="preserve">Dobava PVC UKC cevi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500 mm, SN 8 </t>
    </r>
    <r>
      <rPr>
        <b/>
        <sz val="11"/>
        <rFont val="Arial"/>
        <family val="2"/>
      </rPr>
      <t>enoslojne</t>
    </r>
  </si>
  <si>
    <r>
      <t xml:space="preserve">Dobava PVC UKC cevi 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 600 mm, SN 8 </t>
    </r>
    <r>
      <rPr>
        <b/>
        <sz val="11"/>
        <rFont val="Arial"/>
        <family val="2"/>
      </rPr>
      <t>enoslojne</t>
    </r>
  </si>
  <si>
    <t>Interna številka javnega naročila: 1/9-NMV-14/15</t>
  </si>
  <si>
    <t xml:space="preserve">PREDRAČUN/REKAPITULACIJA: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</si>
</sst>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"/>
    <numFmt numFmtId="167" formatCode="#,##0\ &quot;SIT&quot;;\-#,##0\ &quot;SIT&quot;"/>
    <numFmt numFmtId="168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name val="Symbol"/>
      <family val="1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hair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45" fillId="26" borderId="8" applyNumberFormat="0" applyAlignment="0" applyProtection="0"/>
    <xf numFmtId="0" fontId="4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28" borderId="8" applyNumberFormat="0" applyAlignment="0" applyProtection="0"/>
    <xf numFmtId="0" fontId="48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3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 horizontal="justify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4" fontId="1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wrapText="1"/>
      <protection/>
    </xf>
    <xf numFmtId="3" fontId="15" fillId="0" borderId="10" xfId="0" applyNumberFormat="1" applyFont="1" applyBorder="1" applyAlignment="1" applyProtection="1">
      <alignment horizontal="center"/>
      <protection/>
    </xf>
    <xf numFmtId="4" fontId="14" fillId="0" borderId="10" xfId="0" applyNumberFormat="1" applyFont="1" applyBorder="1" applyAlignment="1" applyProtection="1">
      <alignment horizontal="center" vertical="center"/>
      <protection/>
    </xf>
    <xf numFmtId="4" fontId="15" fillId="0" borderId="11" xfId="0" applyNumberFormat="1" applyFont="1" applyFill="1" applyBorder="1" applyAlignment="1" applyProtection="1">
      <alignment horizontal="center" vertical="center"/>
      <protection locked="0"/>
    </xf>
    <xf numFmtId="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wrapText="1"/>
      <protection/>
    </xf>
    <xf numFmtId="0" fontId="17" fillId="0" borderId="0" xfId="0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4" fontId="18" fillId="0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18" fillId="0" borderId="0" xfId="0" applyNumberFormat="1" applyFont="1" applyFill="1" applyAlignment="1" applyProtection="1">
      <alignment wrapText="1"/>
      <protection/>
    </xf>
    <xf numFmtId="4" fontId="15" fillId="0" borderId="11" xfId="0" applyNumberFormat="1" applyFont="1" applyBorder="1" applyAlignment="1" applyProtection="1">
      <alignment horizontal="center" vertical="center"/>
      <protection/>
    </xf>
    <xf numFmtId="0" fontId="17" fillId="0" borderId="0" xfId="74" applyFont="1" applyFill="1" applyAlignment="1">
      <alignment horizontal="left" vertical="top" wrapText="1"/>
      <protection/>
    </xf>
    <xf numFmtId="0" fontId="17" fillId="0" borderId="13" xfId="74" applyFont="1" applyFill="1" applyBorder="1" applyAlignment="1">
      <alignment horizontal="left" vertical="top" wrapText="1"/>
      <protection/>
    </xf>
    <xf numFmtId="0" fontId="17" fillId="0" borderId="10" xfId="74" applyFont="1" applyFill="1" applyBorder="1" applyAlignment="1">
      <alignment horizontal="left" vertical="top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4" fillId="0" borderId="10" xfId="74" applyFont="1" applyFill="1" applyBorder="1" applyAlignment="1" applyProtection="1">
      <alignment horizontal="center" wrapText="1"/>
      <protection/>
    </xf>
    <xf numFmtId="0" fontId="14" fillId="0" borderId="10" xfId="74" applyFont="1" applyFill="1" applyBorder="1" applyAlignment="1" applyProtection="1">
      <alignment horizontal="center" vertical="center" wrapText="1"/>
      <protection/>
    </xf>
    <xf numFmtId="0" fontId="14" fillId="0" borderId="10" xfId="74" applyFont="1" applyFill="1" applyBorder="1" applyAlignment="1" applyProtection="1">
      <alignment horizontal="center" vertical="center"/>
      <protection/>
    </xf>
    <xf numFmtId="3" fontId="14" fillId="0" borderId="10" xfId="74" applyNumberFormat="1" applyFont="1" applyFill="1" applyBorder="1" applyAlignment="1" applyProtection="1">
      <alignment horizontal="center" vertical="center"/>
      <protection/>
    </xf>
    <xf numFmtId="3" fontId="14" fillId="0" borderId="10" xfId="74" applyNumberFormat="1" applyFont="1" applyFill="1" applyBorder="1" applyAlignment="1" applyProtection="1">
      <alignment horizontal="center" vertical="center" wrapText="1"/>
      <protection/>
    </xf>
    <xf numFmtId="0" fontId="14" fillId="0" borderId="10" xfId="74" applyFont="1" applyBorder="1" applyAlignment="1" applyProtection="1">
      <alignment horizontal="center" vertical="center" wrapText="1"/>
      <protection/>
    </xf>
    <xf numFmtId="0" fontId="15" fillId="0" borderId="10" xfId="74" applyFont="1" applyBorder="1" applyAlignment="1" applyProtection="1">
      <alignment horizontal="center"/>
      <protection/>
    </xf>
    <xf numFmtId="0" fontId="15" fillId="0" borderId="10" xfId="74" applyFont="1" applyBorder="1" applyAlignment="1" applyProtection="1">
      <alignment horizontal="center" vertical="center"/>
      <protection/>
    </xf>
    <xf numFmtId="3" fontId="15" fillId="0" borderId="10" xfId="74" applyNumberFormat="1" applyFont="1" applyBorder="1" applyAlignment="1" applyProtection="1">
      <alignment horizontal="center" vertical="center"/>
      <protection/>
    </xf>
    <xf numFmtId="4" fontId="15" fillId="0" borderId="10" xfId="74" applyNumberFormat="1" applyFont="1" applyBorder="1" applyAlignment="1" applyProtection="1">
      <alignment horizontal="center" vertical="center"/>
      <protection/>
    </xf>
    <xf numFmtId="3" fontId="1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" fontId="15" fillId="0" borderId="10" xfId="74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4" fontId="15" fillId="0" borderId="10" xfId="74" applyNumberFormat="1" applyFont="1" applyBorder="1" applyAlignment="1" applyProtection="1">
      <alignment horizontal="center"/>
      <protection locked="0"/>
    </xf>
    <xf numFmtId="4" fontId="15" fillId="0" borderId="10" xfId="0" applyNumberFormat="1" applyFont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wrapText="1"/>
      <protection/>
    </xf>
    <xf numFmtId="0" fontId="17" fillId="0" borderId="14" xfId="0" applyFont="1" applyFill="1" applyBorder="1" applyAlignment="1" applyProtection="1">
      <alignment/>
      <protection/>
    </xf>
    <xf numFmtId="3" fontId="17" fillId="0" borderId="14" xfId="0" applyNumberFormat="1" applyFont="1" applyFill="1" applyBorder="1" applyAlignment="1" applyProtection="1">
      <alignment/>
      <protection/>
    </xf>
    <xf numFmtId="4" fontId="18" fillId="0" borderId="14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/>
      <protection/>
    </xf>
    <xf numFmtId="3" fontId="17" fillId="0" borderId="0" xfId="0" applyNumberFormat="1" applyFont="1" applyFill="1" applyAlignment="1" applyProtection="1">
      <alignment vertical="center"/>
      <protection/>
    </xf>
    <xf numFmtId="4" fontId="17" fillId="0" borderId="0" xfId="0" applyNumberFormat="1" applyFont="1" applyFill="1" applyAlignment="1" applyProtection="1">
      <alignment vertical="center"/>
      <protection/>
    </xf>
    <xf numFmtId="4" fontId="14" fillId="0" borderId="11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3" fontId="15" fillId="0" borderId="12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/>
      <protection/>
    </xf>
    <xf numFmtId="0" fontId="15" fillId="0" borderId="10" xfId="74" applyFont="1" applyBorder="1" applyAlignment="1" applyProtection="1">
      <alignment vertical="center" wrapText="1"/>
      <protection/>
    </xf>
    <xf numFmtId="0" fontId="15" fillId="0" borderId="12" xfId="74" applyFont="1" applyBorder="1" applyAlignment="1" applyProtection="1">
      <alignment vertical="center" wrapText="1"/>
      <protection/>
    </xf>
    <xf numFmtId="0" fontId="49" fillId="0" borderId="0" xfId="0" applyFont="1" applyAlignment="1" applyProtection="1">
      <alignment vertical="top"/>
      <protection/>
    </xf>
    <xf numFmtId="0" fontId="49" fillId="0" borderId="0" xfId="0" applyFont="1" applyAlignment="1" applyProtection="1">
      <alignment vertical="top" wrapText="1"/>
      <protection/>
    </xf>
    <xf numFmtId="0" fontId="49" fillId="0" borderId="0" xfId="0" applyFont="1" applyAlignment="1" applyProtection="1">
      <alignment horizontal="center"/>
      <protection/>
    </xf>
    <xf numFmtId="4" fontId="49" fillId="0" borderId="0" xfId="0" applyNumberFormat="1" applyFont="1" applyAlignment="1" applyProtection="1">
      <alignment/>
      <protection/>
    </xf>
    <xf numFmtId="168" fontId="49" fillId="0" borderId="0" xfId="0" applyNumberFormat="1" applyFont="1" applyAlignment="1" applyProtection="1">
      <alignment horizontal="center"/>
      <protection/>
    </xf>
    <xf numFmtId="4" fontId="49" fillId="0" borderId="0" xfId="0" applyNumberFormat="1" applyFont="1" applyAlignment="1" applyProtection="1">
      <alignment horizontal="right" indent="1"/>
      <protection/>
    </xf>
    <xf numFmtId="0" fontId="49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horizontal="center"/>
      <protection locked="0"/>
    </xf>
    <xf numFmtId="4" fontId="49" fillId="0" borderId="0" xfId="0" applyNumberFormat="1" applyFont="1" applyAlignment="1" applyProtection="1">
      <alignment horizontal="right" indent="1"/>
      <protection locked="0"/>
    </xf>
    <xf numFmtId="168" fontId="49" fillId="0" borderId="0" xfId="0" applyNumberFormat="1" applyFont="1" applyAlignment="1" applyProtection="1">
      <alignment horizontal="right" indent="1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4" fontId="49" fillId="0" borderId="15" xfId="0" applyNumberFormat="1" applyFont="1" applyBorder="1" applyAlignment="1" applyProtection="1">
      <alignment horizontal="right" indent="1"/>
      <protection locked="0"/>
    </xf>
    <xf numFmtId="168" fontId="49" fillId="0" borderId="15" xfId="0" applyNumberFormat="1" applyFont="1" applyBorder="1" applyAlignment="1" applyProtection="1">
      <alignment horizontal="right" indent="1"/>
      <protection locked="0"/>
    </xf>
    <xf numFmtId="0" fontId="49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4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4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7" fillId="0" borderId="12" xfId="74" applyFont="1" applyFill="1" applyBorder="1" applyAlignment="1">
      <alignment horizontal="left" vertical="top" wrapText="1"/>
      <protection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4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 wrapText="1"/>
      <protection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vertical="center" wrapText="1"/>
      <protection/>
    </xf>
    <xf numFmtId="14" fontId="49" fillId="0" borderId="15" xfId="0" applyNumberFormat="1" applyFont="1" applyBorder="1" applyAlignment="1" applyProtection="1">
      <alignment horizontal="left" vertical="top"/>
      <protection locked="0"/>
    </xf>
    <xf numFmtId="0" fontId="12" fillId="0" borderId="17" xfId="0" applyFont="1" applyFill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 applyProtection="1">
      <alignment horizontal="right" vertical="center" wrapText="1"/>
      <protection/>
    </xf>
    <xf numFmtId="0" fontId="14" fillId="0" borderId="19" xfId="0" applyFont="1" applyFill="1" applyBorder="1" applyAlignment="1" applyProtection="1">
      <alignment horizontal="right" vertical="center" wrapText="1"/>
      <protection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Comma 2 2" xfId="34"/>
    <cellStyle name="Comma 2 3" xfId="35"/>
    <cellStyle name="Comma 3" xfId="36"/>
    <cellStyle name="Comma 3 2" xfId="37"/>
    <cellStyle name="Comma 4" xfId="38"/>
    <cellStyle name="Comma 4 2" xfId="39"/>
    <cellStyle name="Comma 5" xfId="40"/>
    <cellStyle name="Currency 2" xfId="41"/>
    <cellStyle name="Dobro" xfId="42"/>
    <cellStyle name="Izhod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 2 2" xfId="50"/>
    <cellStyle name="Navadno 2 2 2" xfId="51"/>
    <cellStyle name="Navadno 2 2 3" xfId="52"/>
    <cellStyle name="Navadno 2 3" xfId="53"/>
    <cellStyle name="Navadno 3" xfId="54"/>
    <cellStyle name="Navadno 3 2" xfId="55"/>
    <cellStyle name="Navadno 3 3" xfId="56"/>
    <cellStyle name="Navadno 4" xfId="57"/>
    <cellStyle name="Navadno 5" xfId="58"/>
    <cellStyle name="Nevtralno" xfId="59"/>
    <cellStyle name="Normal 2" xfId="60"/>
    <cellStyle name="Normal 2 2" xfId="61"/>
    <cellStyle name="Normal 2 2 2" xfId="62"/>
    <cellStyle name="Normal 2 2 2 2" xfId="63"/>
    <cellStyle name="Normal 2 2 3" xfId="64"/>
    <cellStyle name="Normal 2 2 4" xfId="65"/>
    <cellStyle name="Normal 3" xfId="66"/>
    <cellStyle name="Normal 3 2" xfId="67"/>
    <cellStyle name="Normal 3 3" xfId="68"/>
    <cellStyle name="Normal 4" xfId="69"/>
    <cellStyle name="Normal 4 2" xfId="70"/>
    <cellStyle name="Normal 4 2 2" xfId="71"/>
    <cellStyle name="Normal 4 3" xfId="72"/>
    <cellStyle name="Normal 5" xfId="73"/>
    <cellStyle name="Normal 6" xfId="74"/>
    <cellStyle name="Percent" xfId="75"/>
    <cellStyle name="Odstotek 2" xfId="76"/>
    <cellStyle name="Opomba" xfId="77"/>
    <cellStyle name="Opozorilo" xfId="78"/>
    <cellStyle name="Percent 2" xfId="79"/>
    <cellStyle name="Pojasnjevalno besedilo" xfId="80"/>
    <cellStyle name="Poudarek1" xfId="81"/>
    <cellStyle name="Poudarek2" xfId="82"/>
    <cellStyle name="Poudarek3" xfId="83"/>
    <cellStyle name="Poudarek4" xfId="84"/>
    <cellStyle name="Poudarek5" xfId="85"/>
    <cellStyle name="Poudarek6" xfId="86"/>
    <cellStyle name="Povezana celica" xfId="87"/>
    <cellStyle name="Preveri celico" xfId="88"/>
    <cellStyle name="Računanje" xfId="89"/>
    <cellStyle name="Slabo" xfId="90"/>
    <cellStyle name="Currency" xfId="91"/>
    <cellStyle name="Currency [0]" xfId="92"/>
    <cellStyle name="Valuta 2" xfId="93"/>
    <cellStyle name="Comma" xfId="94"/>
    <cellStyle name="Comma [0]" xfId="95"/>
    <cellStyle name="Vejica 2" xfId="96"/>
    <cellStyle name="Vejica 2 2" xfId="97"/>
    <cellStyle name="Vejica 2 2 2" xfId="98"/>
    <cellStyle name="Vejica 2 3" xfId="99"/>
    <cellStyle name="Vejica 2 4" xfId="100"/>
    <cellStyle name="Vejica 3" xfId="101"/>
    <cellStyle name="Vnos" xfId="102"/>
    <cellStyle name="Vsota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3</xdr:row>
      <xdr:rowOff>104775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42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4</xdr:row>
      <xdr:rowOff>142875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4</xdr:row>
      <xdr:rowOff>142875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5</xdr:row>
      <xdr:rowOff>104775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762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876300</xdr:colOff>
      <xdr:row>4</xdr:row>
      <xdr:rowOff>66675</xdr:rowOff>
    </xdr:to>
    <xdr:pic>
      <xdr:nvPicPr>
        <xdr:cNvPr id="1" name="Slika 88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0" y="0"/>
          <a:ext cx="556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ojniki\PLIN\JPE%20LJUBLJANA\plin_JPE_RV%2033_8089\00_04_05_09_PZI_8089\05_01_Strojne_instalacije_in_strojna_oprema\PZI_RV33_PO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elo%20Hidroin&#382;eniring\Klini&#269;ni%20center\Projekt\Predra&#269;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>
        <row r="12">
          <cell r="B12">
            <v>240</v>
          </cell>
        </row>
        <row r="14">
          <cell r="B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1">
        <row r="27">
          <cell r="H27">
            <v>9542903.16979917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F32"/>
  <sheetViews>
    <sheetView tabSelected="1" zoomScaleSheetLayoutView="100" workbookViewId="0" topLeftCell="A1">
      <selection activeCell="E31" sqref="E31"/>
    </sheetView>
  </sheetViews>
  <sheetFormatPr defaultColWidth="9.140625" defaultRowHeight="12.75"/>
  <cols>
    <col min="1" max="1" width="4.28125" style="21" customWidth="1"/>
    <col min="2" max="2" width="35.421875" style="19" customWidth="1"/>
    <col min="3" max="3" width="6.28125" style="15" customWidth="1"/>
    <col min="4" max="4" width="9.57421875" style="20" customWidth="1"/>
    <col min="5" max="5" width="12.8515625" style="20" customWidth="1"/>
    <col min="6" max="6" width="13.421875" style="2" bestFit="1" customWidth="1"/>
    <col min="7" max="16384" width="9.140625" style="2" customWidth="1"/>
  </cols>
  <sheetData>
    <row r="1" ht="12.75"/>
    <row r="2" ht="12.75"/>
    <row r="3" ht="12.75"/>
    <row r="4" ht="12.75"/>
    <row r="6" ht="12.75">
      <c r="A6" s="14" t="s">
        <v>8</v>
      </c>
    </row>
    <row r="7" ht="12.75">
      <c r="A7" s="14" t="s">
        <v>74</v>
      </c>
    </row>
    <row r="8" ht="12.75">
      <c r="A8" s="14"/>
    </row>
    <row r="9" ht="12.75">
      <c r="A9" s="14"/>
    </row>
    <row r="10" ht="12.75">
      <c r="A10" s="21" t="s">
        <v>7</v>
      </c>
    </row>
    <row r="12" spans="1:2" ht="19.5" customHeight="1">
      <c r="A12" s="133"/>
      <c r="B12" s="134"/>
    </row>
    <row r="13" ht="7.5" customHeight="1"/>
    <row r="14" spans="1:2" ht="19.5" customHeight="1">
      <c r="A14" s="134"/>
      <c r="B14" s="134"/>
    </row>
    <row r="15" ht="7.5" customHeight="1"/>
    <row r="16" spans="1:2" ht="19.5" customHeight="1">
      <c r="A16" s="134"/>
      <c r="B16" s="134"/>
    </row>
    <row r="19" spans="2:5" ht="16.5">
      <c r="B19" s="132" t="s">
        <v>75</v>
      </c>
      <c r="C19" s="136"/>
      <c r="D19" s="136"/>
      <c r="E19" s="136"/>
    </row>
    <row r="20" spans="2:5" ht="15">
      <c r="B20" s="54"/>
      <c r="C20" s="52"/>
      <c r="D20" s="53"/>
      <c r="E20" s="53"/>
    </row>
    <row r="21" spans="2:5" ht="15">
      <c r="B21" s="54"/>
      <c r="C21" s="52"/>
      <c r="D21" s="53"/>
      <c r="E21" s="53"/>
    </row>
    <row r="22" spans="2:5" ht="16.5">
      <c r="B22" s="135" t="s">
        <v>71</v>
      </c>
      <c r="C22" s="135"/>
      <c r="D22" s="135"/>
      <c r="E22" s="55">
        <f>+'SKLOP 1 - dobava cevi in kolen'!F28</f>
        <v>0</v>
      </c>
    </row>
    <row r="23" spans="2:5" ht="16.5">
      <c r="B23" s="51"/>
      <c r="C23" s="48"/>
      <c r="D23" s="49"/>
      <c r="E23" s="55"/>
    </row>
    <row r="24" spans="2:5" ht="16.5">
      <c r="B24" s="135" t="s">
        <v>28</v>
      </c>
      <c r="C24" s="135"/>
      <c r="D24" s="135"/>
      <c r="E24" s="55">
        <f>+'SKLOP 2 - pomoč pri grad.delih'!F41</f>
        <v>0</v>
      </c>
    </row>
    <row r="25" spans="2:5" ht="16.5">
      <c r="B25" s="56"/>
      <c r="C25" s="48"/>
      <c r="D25" s="49"/>
      <c r="E25" s="55"/>
    </row>
    <row r="26" spans="2:5" ht="16.5">
      <c r="B26" s="51" t="s">
        <v>29</v>
      </c>
      <c r="C26" s="48"/>
      <c r="D26" s="49"/>
      <c r="E26" s="55">
        <f>+'SKLOP 3 - najem strojev'!F27</f>
        <v>0</v>
      </c>
    </row>
    <row r="27" spans="2:5" ht="16.5">
      <c r="B27" s="51"/>
      <c r="C27" s="48"/>
      <c r="D27" s="49"/>
      <c r="E27" s="55"/>
    </row>
    <row r="28" spans="2:5" ht="16.5">
      <c r="B28" s="51" t="s">
        <v>30</v>
      </c>
      <c r="C28" s="48"/>
      <c r="D28" s="49"/>
      <c r="E28" s="55">
        <f>+'SKLOP 4- asfaltiranje'!F29</f>
        <v>0</v>
      </c>
    </row>
    <row r="29" spans="2:5" ht="17.25" thickBot="1">
      <c r="B29" s="85"/>
      <c r="C29" s="86"/>
      <c r="D29" s="87"/>
      <c r="E29" s="88"/>
    </row>
    <row r="30" spans="1:5" s="77" customFormat="1" ht="21.75" customHeight="1" thickTop="1">
      <c r="A30" s="90"/>
      <c r="B30" s="91" t="s">
        <v>26</v>
      </c>
      <c r="C30" s="92"/>
      <c r="D30" s="93"/>
      <c r="E30" s="94">
        <f>+E28+E24+E26</f>
        <v>0</v>
      </c>
    </row>
    <row r="31" spans="2:6" ht="16.5">
      <c r="B31" s="47"/>
      <c r="C31" s="48"/>
      <c r="D31" s="49"/>
      <c r="E31" s="50"/>
      <c r="F31" s="24"/>
    </row>
    <row r="32" spans="2:5" ht="16.5">
      <c r="B32" s="57"/>
      <c r="C32" s="89"/>
      <c r="D32" s="55"/>
      <c r="E32" s="55"/>
    </row>
  </sheetData>
  <sheetProtection password="DB53" sheet="1" selectLockedCells="1"/>
  <mergeCells count="6">
    <mergeCell ref="A12:B12"/>
    <mergeCell ref="A14:B14"/>
    <mergeCell ref="A16:B16"/>
    <mergeCell ref="B24:D24"/>
    <mergeCell ref="B22:D22"/>
    <mergeCell ref="C19:E19"/>
  </mergeCells>
  <printOptions horizontalCentered="1"/>
  <pageMargins left="0.3937007874015748" right="0.3937007874015748" top="0.5905511811023623" bottom="0.3937007874015748" header="0" footer="0.5118110236220472"/>
  <pageSetup horizontalDpi="300" verticalDpi="300" orientation="portrait" paperSize="9" r:id="rId2"/>
  <headerFooter alignWithMargins="0">
    <oddFooter>&amp;CStran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34"/>
  <sheetViews>
    <sheetView zoomScaleSheetLayoutView="104" workbookViewId="0" topLeftCell="A1">
      <selection activeCell="E31" sqref="E31"/>
    </sheetView>
  </sheetViews>
  <sheetFormatPr defaultColWidth="9.140625" defaultRowHeight="12.75"/>
  <cols>
    <col min="1" max="1" width="5.57421875" style="8" customWidth="1"/>
    <col min="2" max="2" width="38.7109375" style="6" customWidth="1"/>
    <col min="3" max="3" width="6.28125" style="4" customWidth="1"/>
    <col min="4" max="4" width="8.7109375" style="7" customWidth="1"/>
    <col min="5" max="5" width="16.140625" style="7" customWidth="1"/>
    <col min="6" max="6" width="14.57421875" style="4" customWidth="1"/>
    <col min="7" max="7" width="14.421875" style="4" customWidth="1"/>
    <col min="8" max="8" width="7.28125" style="8" customWidth="1"/>
    <col min="9" max="11" width="9.140625" style="4" customWidth="1"/>
    <col min="12" max="12" width="9.140625" style="8" customWidth="1"/>
    <col min="13" max="16384" width="9.140625" style="4" customWidth="1"/>
  </cols>
  <sheetData>
    <row r="1" ht="15"/>
    <row r="2" ht="15"/>
    <row r="3" ht="15"/>
    <row r="4" ht="15"/>
    <row r="5" ht="15"/>
    <row r="7" ht="15">
      <c r="A7" s="14" t="s">
        <v>8</v>
      </c>
    </row>
    <row r="8" ht="15">
      <c r="A8" s="14" t="s">
        <v>74</v>
      </c>
    </row>
    <row r="9" ht="15">
      <c r="A9" s="14" t="s">
        <v>12</v>
      </c>
    </row>
    <row r="10" ht="15">
      <c r="A10" s="10"/>
    </row>
    <row r="11" ht="15">
      <c r="A11" s="22" t="s">
        <v>7</v>
      </c>
    </row>
    <row r="12" ht="15">
      <c r="A12" s="22"/>
    </row>
    <row r="13" spans="1:2" ht="19.5" customHeight="1">
      <c r="A13" s="134">
        <f>+rekapitulacija!A12</f>
        <v>0</v>
      </c>
      <c r="B13" s="134"/>
    </row>
    <row r="14" spans="1:2" ht="7.5" customHeight="1">
      <c r="A14" s="21"/>
      <c r="B14" s="19"/>
    </row>
    <row r="15" spans="1:2" ht="19.5" customHeight="1">
      <c r="A15" s="134">
        <f>+rekapitulacija!A14</f>
        <v>0</v>
      </c>
      <c r="B15" s="134"/>
    </row>
    <row r="16" spans="1:2" ht="7.5" customHeight="1">
      <c r="A16" s="21"/>
      <c r="B16" s="19"/>
    </row>
    <row r="17" spans="1:2" ht="19.5" customHeight="1">
      <c r="A17" s="134">
        <f>+rekapitulacija!A16</f>
        <v>0</v>
      </c>
      <c r="B17" s="134"/>
    </row>
    <row r="19" spans="1:12" ht="19.5" customHeight="1">
      <c r="A19" s="17"/>
      <c r="B19" s="9" t="s">
        <v>10</v>
      </c>
      <c r="C19" s="139">
        <f>+rekapitulacija!C19</f>
        <v>0</v>
      </c>
      <c r="D19" s="139"/>
      <c r="E19" s="139"/>
      <c r="H19" s="4"/>
      <c r="L19" s="4"/>
    </row>
    <row r="20" spans="1:12" ht="19.5" customHeight="1">
      <c r="A20" s="17"/>
      <c r="B20" s="9"/>
      <c r="C20" s="23"/>
      <c r="D20" s="23"/>
      <c r="E20" s="18"/>
      <c r="H20" s="4"/>
      <c r="L20" s="4"/>
    </row>
    <row r="21" spans="1:12" ht="16.5">
      <c r="A21" s="17"/>
      <c r="B21" s="64"/>
      <c r="C21" s="23"/>
      <c r="D21" s="23"/>
      <c r="E21" s="18"/>
      <c r="H21" s="4"/>
      <c r="L21" s="4"/>
    </row>
    <row r="22" spans="1:12" ht="15">
      <c r="A22" s="17"/>
      <c r="B22" s="65"/>
      <c r="C22" s="23"/>
      <c r="D22" s="23"/>
      <c r="E22" s="18"/>
      <c r="H22" s="4"/>
      <c r="L22" s="4"/>
    </row>
    <row r="23" spans="1:12" s="62" customFormat="1" ht="30.75">
      <c r="A23" s="66" t="s">
        <v>13</v>
      </c>
      <c r="B23" s="67" t="s">
        <v>21</v>
      </c>
      <c r="C23" s="68" t="s">
        <v>15</v>
      </c>
      <c r="D23" s="69" t="s">
        <v>16</v>
      </c>
      <c r="E23" s="70" t="s">
        <v>18</v>
      </c>
      <c r="F23" s="71" t="s">
        <v>19</v>
      </c>
      <c r="H23" s="63"/>
      <c r="L23" s="63"/>
    </row>
    <row r="24" spans="1:12" s="62" customFormat="1" ht="33" customHeight="1">
      <c r="A24" s="72" t="s">
        <v>2</v>
      </c>
      <c r="B24" s="42" t="s">
        <v>72</v>
      </c>
      <c r="C24" s="73" t="s">
        <v>63</v>
      </c>
      <c r="D24" s="76">
        <v>85</v>
      </c>
      <c r="E24" s="80"/>
      <c r="F24" s="75">
        <f>+D24*E24</f>
        <v>0</v>
      </c>
      <c r="H24" s="63"/>
      <c r="L24" s="63"/>
    </row>
    <row r="25" spans="1:12" s="62" customFormat="1" ht="30">
      <c r="A25" s="72" t="s">
        <v>3</v>
      </c>
      <c r="B25" s="131" t="s">
        <v>73</v>
      </c>
      <c r="C25" s="73" t="s">
        <v>63</v>
      </c>
      <c r="D25" s="76">
        <v>330</v>
      </c>
      <c r="E25" s="80"/>
      <c r="F25" s="75">
        <f>+D25*E25</f>
        <v>0</v>
      </c>
      <c r="H25" s="63"/>
      <c r="L25" s="63"/>
    </row>
    <row r="26" spans="1:12" s="62" customFormat="1" ht="24.75" customHeight="1">
      <c r="A26" s="73" t="s">
        <v>4</v>
      </c>
      <c r="B26" s="131" t="s">
        <v>69</v>
      </c>
      <c r="C26" s="73" t="s">
        <v>68</v>
      </c>
      <c r="D26" s="76">
        <v>1</v>
      </c>
      <c r="E26" s="80"/>
      <c r="F26" s="75">
        <f>+D26*E26</f>
        <v>0</v>
      </c>
      <c r="H26" s="63"/>
      <c r="L26" s="63"/>
    </row>
    <row r="27" spans="1:12" s="62" customFormat="1" ht="24.75" customHeight="1">
      <c r="A27" s="73" t="s">
        <v>0</v>
      </c>
      <c r="B27" s="131" t="s">
        <v>70</v>
      </c>
      <c r="C27" s="73" t="s">
        <v>68</v>
      </c>
      <c r="D27" s="76">
        <v>1</v>
      </c>
      <c r="E27" s="80"/>
      <c r="F27" s="75">
        <f>+D27*E27</f>
        <v>0</v>
      </c>
      <c r="H27" s="63"/>
      <c r="L27" s="63"/>
    </row>
    <row r="28" spans="1:12" s="18" customFormat="1" ht="19.5" customHeight="1">
      <c r="A28" s="137" t="s">
        <v>34</v>
      </c>
      <c r="B28" s="137"/>
      <c r="C28" s="137"/>
      <c r="D28" s="137"/>
      <c r="E28" s="137"/>
      <c r="F28" s="44">
        <f>SUM(F24:F27)</f>
        <v>0</v>
      </c>
      <c r="H28" s="79"/>
      <c r="L28" s="79"/>
    </row>
    <row r="29" spans="1:12" s="18" customFormat="1" ht="15">
      <c r="A29" s="130"/>
      <c r="B29" s="130"/>
      <c r="C29" s="130"/>
      <c r="D29" s="130"/>
      <c r="E29" s="130"/>
      <c r="F29" s="122"/>
      <c r="H29" s="79"/>
      <c r="L29" s="79"/>
    </row>
    <row r="30" spans="1:12" s="18" customFormat="1" ht="15">
      <c r="A30" s="130"/>
      <c r="B30" s="130"/>
      <c r="C30" s="130"/>
      <c r="D30" s="130"/>
      <c r="E30" s="130"/>
      <c r="F30" s="122"/>
      <c r="H30" s="79"/>
      <c r="L30" s="79"/>
    </row>
    <row r="31" spans="1:12" s="18" customFormat="1" ht="15">
      <c r="A31" s="130"/>
      <c r="B31" s="130"/>
      <c r="C31" s="130"/>
      <c r="D31" s="130"/>
      <c r="E31" s="130"/>
      <c r="F31" s="122"/>
      <c r="H31" s="79"/>
      <c r="L31" s="79"/>
    </row>
    <row r="32" spans="1:8" s="110" customFormat="1" ht="12.75">
      <c r="A32" s="102" t="s">
        <v>59</v>
      </c>
      <c r="B32" s="103"/>
      <c r="C32" s="104"/>
      <c r="D32" s="105" t="s">
        <v>60</v>
      </c>
      <c r="E32" s="106"/>
      <c r="F32" s="107"/>
      <c r="G32" s="108"/>
      <c r="H32" s="109"/>
    </row>
    <row r="33" spans="1:8" s="110" customFormat="1" ht="12.75">
      <c r="A33" s="111"/>
      <c r="B33" s="112"/>
      <c r="C33" s="113"/>
      <c r="D33" s="114"/>
      <c r="E33" s="115"/>
      <c r="F33" s="114"/>
      <c r="G33" s="116"/>
      <c r="H33" s="109"/>
    </row>
    <row r="34" spans="1:7" s="110" customFormat="1" ht="12.75" customHeight="1">
      <c r="A34" s="138"/>
      <c r="B34" s="138"/>
      <c r="C34" s="117"/>
      <c r="D34" s="118"/>
      <c r="E34" s="119"/>
      <c r="F34" s="118"/>
      <c r="G34" s="120"/>
    </row>
  </sheetData>
  <sheetProtection password="DB53" sheet="1" selectLockedCells="1"/>
  <mergeCells count="6">
    <mergeCell ref="A13:B13"/>
    <mergeCell ref="A15:B15"/>
    <mergeCell ref="A17:B17"/>
    <mergeCell ref="A28:E28"/>
    <mergeCell ref="A34:B34"/>
    <mergeCell ref="C19:E19"/>
  </mergeCells>
  <printOptions horizontalCentered="1"/>
  <pageMargins left="0.3937007874015748" right="0.3937007874015748" top="0.5905511811023623" bottom="0.3937007874015748" header="0" footer="0.5118110236220472"/>
  <pageSetup horizontalDpi="300" verticalDpi="300" orientation="portrait" paperSize="9" scale="97" r:id="rId2"/>
  <headerFooter alignWithMargins="0">
    <oddFooter>&amp;CStran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6"/>
  <sheetViews>
    <sheetView zoomScaleSheetLayoutView="104" workbookViewId="0" topLeftCell="A10">
      <selection activeCell="E31" sqref="E31"/>
    </sheetView>
  </sheetViews>
  <sheetFormatPr defaultColWidth="9.140625" defaultRowHeight="12.75"/>
  <cols>
    <col min="1" max="1" width="5.57421875" style="8" customWidth="1"/>
    <col min="2" max="2" width="35.421875" style="6" customWidth="1"/>
    <col min="3" max="3" width="6.28125" style="4" customWidth="1"/>
    <col min="4" max="4" width="8.7109375" style="7" customWidth="1"/>
    <col min="5" max="5" width="16.140625" style="7" customWidth="1"/>
    <col min="6" max="6" width="14.57421875" style="4" customWidth="1"/>
    <col min="7" max="7" width="14.421875" style="4" customWidth="1"/>
    <col min="8" max="8" width="7.28125" style="8" customWidth="1"/>
    <col min="9" max="11" width="9.140625" style="4" customWidth="1"/>
    <col min="12" max="12" width="9.140625" style="8" customWidth="1"/>
    <col min="13" max="16384" width="9.140625" style="4" customWidth="1"/>
  </cols>
  <sheetData>
    <row r="1" ht="15"/>
    <row r="2" ht="15"/>
    <row r="3" ht="15"/>
    <row r="4" ht="15"/>
    <row r="5" ht="15"/>
    <row r="7" ht="15">
      <c r="A7" s="14" t="s">
        <v>8</v>
      </c>
    </row>
    <row r="8" ht="15">
      <c r="A8" s="14" t="s">
        <v>74</v>
      </c>
    </row>
    <row r="9" ht="15">
      <c r="A9" s="14" t="s">
        <v>11</v>
      </c>
    </row>
    <row r="10" ht="15">
      <c r="A10" s="10"/>
    </row>
    <row r="11" ht="15">
      <c r="A11" s="22" t="s">
        <v>7</v>
      </c>
    </row>
    <row r="12" ht="15">
      <c r="A12" s="22"/>
    </row>
    <row r="13" spans="1:2" ht="19.5" customHeight="1">
      <c r="A13" s="134">
        <f>+rekapitulacija!A12</f>
        <v>0</v>
      </c>
      <c r="B13" s="134"/>
    </row>
    <row r="14" spans="1:2" ht="7.5" customHeight="1">
      <c r="A14" s="21"/>
      <c r="B14" s="19"/>
    </row>
    <row r="15" spans="1:2" ht="19.5" customHeight="1">
      <c r="A15" s="134">
        <f>+rekapitulacija!A14</f>
        <v>0</v>
      </c>
      <c r="B15" s="134"/>
    </row>
    <row r="16" spans="1:2" ht="7.5" customHeight="1">
      <c r="A16" s="21"/>
      <c r="B16" s="19"/>
    </row>
    <row r="17" spans="1:2" ht="19.5" customHeight="1">
      <c r="A17" s="134">
        <f>+rekapitulacija!A16</f>
        <v>0</v>
      </c>
      <c r="B17" s="134"/>
    </row>
    <row r="19" spans="1:12" ht="19.5" customHeight="1">
      <c r="A19" s="17"/>
      <c r="B19" s="9" t="s">
        <v>10</v>
      </c>
      <c r="C19" s="139">
        <f>+rekapitulacija!C19</f>
        <v>0</v>
      </c>
      <c r="D19" s="139"/>
      <c r="E19" s="139"/>
      <c r="H19" s="4"/>
      <c r="L19" s="4"/>
    </row>
    <row r="20" spans="1:12" ht="19.5" customHeight="1">
      <c r="A20" s="17"/>
      <c r="B20" s="9"/>
      <c r="C20" s="23"/>
      <c r="D20" s="23"/>
      <c r="E20" s="18"/>
      <c r="H20" s="4"/>
      <c r="L20" s="4"/>
    </row>
    <row r="21" spans="1:12" ht="16.5">
      <c r="A21" s="17"/>
      <c r="B21" s="64"/>
      <c r="C21" s="23"/>
      <c r="D21" s="23"/>
      <c r="E21" s="18"/>
      <c r="H21" s="4"/>
      <c r="L21" s="4"/>
    </row>
    <row r="22" spans="1:12" ht="15">
      <c r="A22" s="17"/>
      <c r="B22" s="65"/>
      <c r="C22" s="23"/>
      <c r="D22" s="23"/>
      <c r="E22" s="18"/>
      <c r="H22" s="4"/>
      <c r="L22" s="4"/>
    </row>
    <row r="23" spans="1:12" s="62" customFormat="1" ht="30.75">
      <c r="A23" s="66" t="s">
        <v>13</v>
      </c>
      <c r="B23" s="67" t="s">
        <v>21</v>
      </c>
      <c r="C23" s="68" t="s">
        <v>15</v>
      </c>
      <c r="D23" s="69" t="s">
        <v>16</v>
      </c>
      <c r="E23" s="70" t="s">
        <v>18</v>
      </c>
      <c r="F23" s="71" t="s">
        <v>19</v>
      </c>
      <c r="H23" s="63"/>
      <c r="L23" s="63"/>
    </row>
    <row r="24" spans="1:12" s="62" customFormat="1" ht="19.5" customHeight="1">
      <c r="A24" s="72" t="s">
        <v>2</v>
      </c>
      <c r="B24" s="42" t="s">
        <v>45</v>
      </c>
      <c r="C24" s="72" t="s">
        <v>22</v>
      </c>
      <c r="D24" s="43">
        <v>30</v>
      </c>
      <c r="E24" s="83"/>
      <c r="F24" s="75">
        <f>+D24*E24</f>
        <v>0</v>
      </c>
      <c r="H24" s="63"/>
      <c r="L24" s="63"/>
    </row>
    <row r="25" spans="1:12" s="62" customFormat="1" ht="19.5" customHeight="1">
      <c r="A25" s="72" t="s">
        <v>3</v>
      </c>
      <c r="B25" s="42" t="s">
        <v>46</v>
      </c>
      <c r="C25" s="72" t="s">
        <v>22</v>
      </c>
      <c r="D25" s="43">
        <v>250</v>
      </c>
      <c r="E25" s="83"/>
      <c r="F25" s="75">
        <f aca="true" t="shared" si="0" ref="F25:F30">+D25*E25</f>
        <v>0</v>
      </c>
      <c r="H25" s="63"/>
      <c r="L25" s="63"/>
    </row>
    <row r="26" spans="1:12" s="62" customFormat="1" ht="19.5" customHeight="1">
      <c r="A26" s="72" t="s">
        <v>4</v>
      </c>
      <c r="B26" s="42" t="s">
        <v>47</v>
      </c>
      <c r="C26" s="72" t="s">
        <v>22</v>
      </c>
      <c r="D26" s="43">
        <v>200</v>
      </c>
      <c r="E26" s="83"/>
      <c r="F26" s="75">
        <f t="shared" si="0"/>
        <v>0</v>
      </c>
      <c r="H26" s="63"/>
      <c r="L26" s="63"/>
    </row>
    <row r="27" spans="1:12" s="62" customFormat="1" ht="19.5" customHeight="1">
      <c r="A27" s="72" t="s">
        <v>0</v>
      </c>
      <c r="B27" s="42" t="s">
        <v>48</v>
      </c>
      <c r="C27" s="72" t="s">
        <v>22</v>
      </c>
      <c r="D27" s="43">
        <v>10</v>
      </c>
      <c r="E27" s="83"/>
      <c r="F27" s="75">
        <f t="shared" si="0"/>
        <v>0</v>
      </c>
      <c r="H27" s="63"/>
      <c r="L27" s="63"/>
    </row>
    <row r="28" spans="1:12" s="62" customFormat="1" ht="19.5" customHeight="1">
      <c r="A28" s="72" t="s">
        <v>1</v>
      </c>
      <c r="B28" s="42" t="s">
        <v>49</v>
      </c>
      <c r="C28" s="72" t="s">
        <v>22</v>
      </c>
      <c r="D28" s="43">
        <v>30</v>
      </c>
      <c r="E28" s="83"/>
      <c r="F28" s="75">
        <f t="shared" si="0"/>
        <v>0</v>
      </c>
      <c r="H28" s="63"/>
      <c r="L28" s="63"/>
    </row>
    <row r="29" spans="1:12" s="62" customFormat="1" ht="19.5" customHeight="1">
      <c r="A29" s="72" t="s">
        <v>5</v>
      </c>
      <c r="B29" s="42" t="s">
        <v>50</v>
      </c>
      <c r="C29" s="72" t="s">
        <v>22</v>
      </c>
      <c r="D29" s="43">
        <v>200</v>
      </c>
      <c r="E29" s="83"/>
      <c r="F29" s="75">
        <f t="shared" si="0"/>
        <v>0</v>
      </c>
      <c r="H29" s="63"/>
      <c r="L29" s="63"/>
    </row>
    <row r="30" spans="1:12" s="62" customFormat="1" ht="19.5" customHeight="1">
      <c r="A30" s="72" t="s">
        <v>6</v>
      </c>
      <c r="B30" s="42" t="s">
        <v>23</v>
      </c>
      <c r="C30" s="72" t="s">
        <v>22</v>
      </c>
      <c r="D30" s="43">
        <v>80</v>
      </c>
      <c r="E30" s="83"/>
      <c r="F30" s="75">
        <f t="shared" si="0"/>
        <v>0</v>
      </c>
      <c r="H30" s="63"/>
      <c r="L30" s="63"/>
    </row>
    <row r="31" spans="1:12" s="62" customFormat="1" ht="19.5" customHeight="1">
      <c r="A31" s="72" t="s">
        <v>35</v>
      </c>
      <c r="B31" s="42" t="s">
        <v>51</v>
      </c>
      <c r="C31" s="41" t="s">
        <v>22</v>
      </c>
      <c r="D31" s="43">
        <v>30</v>
      </c>
      <c r="E31" s="84"/>
      <c r="F31" s="36">
        <f aca="true" t="shared" si="1" ref="F31:F40">+D31*E31</f>
        <v>0</v>
      </c>
      <c r="H31" s="63"/>
      <c r="L31" s="63"/>
    </row>
    <row r="32" spans="1:12" s="62" customFormat="1" ht="19.5" customHeight="1">
      <c r="A32" s="72" t="s">
        <v>36</v>
      </c>
      <c r="B32" s="42" t="s">
        <v>24</v>
      </c>
      <c r="C32" s="41" t="s">
        <v>22</v>
      </c>
      <c r="D32" s="43">
        <v>10</v>
      </c>
      <c r="E32" s="84"/>
      <c r="F32" s="36">
        <f t="shared" si="1"/>
        <v>0</v>
      </c>
      <c r="H32" s="63"/>
      <c r="L32" s="63"/>
    </row>
    <row r="33" spans="1:12" s="62" customFormat="1" ht="19.5" customHeight="1">
      <c r="A33" s="72" t="s">
        <v>37</v>
      </c>
      <c r="B33" s="42" t="s">
        <v>52</v>
      </c>
      <c r="C33" s="41" t="s">
        <v>22</v>
      </c>
      <c r="D33" s="43">
        <v>10</v>
      </c>
      <c r="E33" s="84"/>
      <c r="F33" s="36">
        <f t="shared" si="1"/>
        <v>0</v>
      </c>
      <c r="H33" s="63"/>
      <c r="L33" s="63"/>
    </row>
    <row r="34" spans="1:12" s="62" customFormat="1" ht="19.5" customHeight="1">
      <c r="A34" s="72" t="s">
        <v>38</v>
      </c>
      <c r="B34" s="42" t="s">
        <v>53</v>
      </c>
      <c r="C34" s="41" t="s">
        <v>22</v>
      </c>
      <c r="D34" s="43">
        <v>5</v>
      </c>
      <c r="E34" s="84"/>
      <c r="F34" s="36">
        <f t="shared" si="1"/>
        <v>0</v>
      </c>
      <c r="H34" s="63"/>
      <c r="L34" s="63"/>
    </row>
    <row r="35" spans="1:12" s="62" customFormat="1" ht="19.5" customHeight="1">
      <c r="A35" s="72" t="s">
        <v>39</v>
      </c>
      <c r="B35" s="42" t="s">
        <v>54</v>
      </c>
      <c r="C35" s="41" t="s">
        <v>22</v>
      </c>
      <c r="D35" s="43">
        <v>200</v>
      </c>
      <c r="E35" s="84"/>
      <c r="F35" s="36">
        <f t="shared" si="1"/>
        <v>0</v>
      </c>
      <c r="H35" s="63"/>
      <c r="L35" s="63"/>
    </row>
    <row r="36" spans="1:12" s="62" customFormat="1" ht="19.5" customHeight="1">
      <c r="A36" s="72" t="s">
        <v>40</v>
      </c>
      <c r="B36" s="42" t="s">
        <v>25</v>
      </c>
      <c r="C36" s="41" t="s">
        <v>22</v>
      </c>
      <c r="D36" s="43">
        <v>300</v>
      </c>
      <c r="E36" s="84"/>
      <c r="F36" s="36">
        <f t="shared" si="1"/>
        <v>0</v>
      </c>
      <c r="H36" s="63"/>
      <c r="L36" s="63"/>
    </row>
    <row r="37" spans="1:12" s="62" customFormat="1" ht="19.5" customHeight="1">
      <c r="A37" s="72" t="s">
        <v>41</v>
      </c>
      <c r="B37" s="42" t="s">
        <v>55</v>
      </c>
      <c r="C37" s="41" t="s">
        <v>22</v>
      </c>
      <c r="D37" s="43">
        <v>10</v>
      </c>
      <c r="E37" s="84"/>
      <c r="F37" s="36">
        <f t="shared" si="1"/>
        <v>0</v>
      </c>
      <c r="H37" s="63"/>
      <c r="L37" s="63"/>
    </row>
    <row r="38" spans="1:12" s="62" customFormat="1" ht="19.5" customHeight="1">
      <c r="A38" s="72" t="s">
        <v>42</v>
      </c>
      <c r="B38" s="42" t="s">
        <v>56</v>
      </c>
      <c r="C38" s="41" t="s">
        <v>22</v>
      </c>
      <c r="D38" s="43">
        <v>50</v>
      </c>
      <c r="E38" s="84"/>
      <c r="F38" s="36">
        <f t="shared" si="1"/>
        <v>0</v>
      </c>
      <c r="H38" s="63"/>
      <c r="L38" s="63"/>
    </row>
    <row r="39" spans="1:12" s="62" customFormat="1" ht="19.5" customHeight="1">
      <c r="A39" s="72" t="s">
        <v>43</v>
      </c>
      <c r="B39" s="42" t="s">
        <v>57</v>
      </c>
      <c r="C39" s="41" t="s">
        <v>22</v>
      </c>
      <c r="D39" s="43">
        <v>130</v>
      </c>
      <c r="E39" s="84"/>
      <c r="F39" s="36">
        <f t="shared" si="1"/>
        <v>0</v>
      </c>
      <c r="H39" s="63"/>
      <c r="L39" s="63"/>
    </row>
    <row r="40" spans="1:12" s="62" customFormat="1" ht="19.5" customHeight="1">
      <c r="A40" s="72" t="s">
        <v>44</v>
      </c>
      <c r="B40" s="42" t="s">
        <v>58</v>
      </c>
      <c r="C40" s="41" t="s">
        <v>22</v>
      </c>
      <c r="D40" s="43">
        <v>25</v>
      </c>
      <c r="E40" s="84"/>
      <c r="F40" s="36">
        <f t="shared" si="1"/>
        <v>0</v>
      </c>
      <c r="H40" s="63"/>
      <c r="L40" s="63"/>
    </row>
    <row r="41" spans="1:12" s="18" customFormat="1" ht="19.5" customHeight="1">
      <c r="A41" s="137" t="s">
        <v>34</v>
      </c>
      <c r="B41" s="137"/>
      <c r="C41" s="137"/>
      <c r="D41" s="137"/>
      <c r="E41" s="137"/>
      <c r="F41" s="44">
        <f>SUM(F24:F40)</f>
        <v>0</v>
      </c>
      <c r="H41" s="79"/>
      <c r="L41" s="79"/>
    </row>
    <row r="42" spans="1:12" s="18" customFormat="1" ht="15">
      <c r="A42" s="130"/>
      <c r="B42" s="130"/>
      <c r="C42" s="130"/>
      <c r="D42" s="130"/>
      <c r="E42" s="130"/>
      <c r="F42" s="122"/>
      <c r="H42" s="79"/>
      <c r="L42" s="79"/>
    </row>
    <row r="43" spans="1:6" ht="15.75">
      <c r="A43" s="37"/>
      <c r="B43" s="38"/>
      <c r="C43" s="39"/>
      <c r="D43" s="40"/>
      <c r="E43" s="40"/>
      <c r="F43" s="39"/>
    </row>
    <row r="44" spans="1:8" s="110" customFormat="1" ht="12.75">
      <c r="A44" s="102" t="s">
        <v>59</v>
      </c>
      <c r="B44" s="103"/>
      <c r="C44" s="104"/>
      <c r="D44" s="105" t="s">
        <v>60</v>
      </c>
      <c r="E44" s="106"/>
      <c r="F44" s="107"/>
      <c r="G44" s="108"/>
      <c r="H44" s="109"/>
    </row>
    <row r="45" spans="1:8" s="110" customFormat="1" ht="12.75">
      <c r="A45" s="111"/>
      <c r="B45" s="112"/>
      <c r="C45" s="113"/>
      <c r="D45" s="114"/>
      <c r="E45" s="115"/>
      <c r="F45" s="114"/>
      <c r="G45" s="116"/>
      <c r="H45" s="109"/>
    </row>
    <row r="46" spans="1:7" s="110" customFormat="1" ht="12.75" customHeight="1">
      <c r="A46" s="138"/>
      <c r="B46" s="138"/>
      <c r="C46" s="117"/>
      <c r="D46" s="118"/>
      <c r="E46" s="119"/>
      <c r="F46" s="118"/>
      <c r="G46" s="120"/>
    </row>
  </sheetData>
  <sheetProtection password="DB53" sheet="1" selectLockedCells="1"/>
  <mergeCells count="6">
    <mergeCell ref="A41:E41"/>
    <mergeCell ref="A13:B13"/>
    <mergeCell ref="A15:B15"/>
    <mergeCell ref="A17:B17"/>
    <mergeCell ref="A46:B46"/>
    <mergeCell ref="C19:E19"/>
  </mergeCells>
  <printOptions horizontalCentered="1"/>
  <pageMargins left="0.3937007874015748" right="0.3937007874015748" top="0.5905511811023623" bottom="0.3937007874015748" header="0" footer="0.5118110236220472"/>
  <pageSetup fitToHeight="1" fitToWidth="1" horizontalDpi="300" verticalDpi="300" orientation="portrait" paperSize="9" scale="97" r:id="rId2"/>
  <headerFooter alignWithMargins="0">
    <oddFooter>&amp;CStran &amp;P od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33"/>
  <sheetViews>
    <sheetView zoomScaleSheetLayoutView="100" workbookViewId="0" topLeftCell="A1">
      <selection activeCell="E31" sqref="E31"/>
    </sheetView>
  </sheetViews>
  <sheetFormatPr defaultColWidth="9.140625" defaultRowHeight="12.75"/>
  <cols>
    <col min="1" max="1" width="7.140625" style="12" customWidth="1"/>
    <col min="2" max="2" width="30.57421875" style="1" customWidth="1"/>
    <col min="3" max="3" width="10.00390625" style="11" customWidth="1"/>
    <col min="4" max="4" width="7.28125" style="24" bestFit="1" customWidth="1"/>
    <col min="5" max="5" width="17.7109375" style="11" customWidth="1"/>
    <col min="6" max="6" width="16.140625" style="81" customWidth="1"/>
    <col min="7" max="7" width="9.140625" style="2" customWidth="1"/>
    <col min="8" max="8" width="9.140625" style="12" customWidth="1"/>
    <col min="9" max="16384" width="9.140625" style="2" customWidth="1"/>
  </cols>
  <sheetData>
    <row r="1" ht="12.75"/>
    <row r="2" ht="12.75"/>
    <row r="3" ht="12.75"/>
    <row r="4" ht="12.75"/>
    <row r="5" ht="12.75"/>
    <row r="6" ht="12.75"/>
    <row r="8" spans="1:3" ht="12.75">
      <c r="A8" s="14" t="s">
        <v>8</v>
      </c>
      <c r="C8" s="25"/>
    </row>
    <row r="9" spans="1:3" ht="12.75">
      <c r="A9" s="14" t="s">
        <v>74</v>
      </c>
      <c r="C9" s="25"/>
    </row>
    <row r="10" spans="1:3" ht="12.75">
      <c r="A10" s="14" t="s">
        <v>9</v>
      </c>
      <c r="C10" s="25"/>
    </row>
    <row r="11" spans="1:3" ht="12.75">
      <c r="A11" s="14"/>
      <c r="C11" s="25"/>
    </row>
    <row r="12" spans="1:3" ht="12.75">
      <c r="A12" s="21" t="s">
        <v>7</v>
      </c>
      <c r="C12" s="25"/>
    </row>
    <row r="13" spans="1:3" ht="12.75">
      <c r="A13" s="21"/>
      <c r="C13" s="25"/>
    </row>
    <row r="14" spans="1:3" ht="19.5" customHeight="1">
      <c r="A14" s="134">
        <f>+rekapitulacija!A12</f>
        <v>0</v>
      </c>
      <c r="B14" s="134"/>
      <c r="C14" s="25"/>
    </row>
    <row r="15" spans="1:3" ht="7.5" customHeight="1">
      <c r="A15" s="21"/>
      <c r="B15" s="19"/>
      <c r="C15" s="25"/>
    </row>
    <row r="16" spans="1:3" ht="19.5" customHeight="1">
      <c r="A16" s="134">
        <f>+rekapitulacija!A14</f>
        <v>0</v>
      </c>
      <c r="B16" s="134"/>
      <c r="C16" s="25"/>
    </row>
    <row r="17" spans="1:3" ht="7.5" customHeight="1">
      <c r="A17" s="21"/>
      <c r="B17" s="19"/>
      <c r="C17" s="25"/>
    </row>
    <row r="18" spans="1:3" ht="19.5" customHeight="1">
      <c r="A18" s="134">
        <f>+rekapitulacija!A16</f>
        <v>0</v>
      </c>
      <c r="B18" s="134"/>
      <c r="C18" s="25"/>
    </row>
    <row r="20" spans="1:6" s="5" customFormat="1" ht="18">
      <c r="A20" s="16"/>
      <c r="B20" s="13" t="s">
        <v>10</v>
      </c>
      <c r="C20" s="141">
        <f>+rekapitulacija!C19</f>
        <v>0</v>
      </c>
      <c r="D20" s="141"/>
      <c r="E20" s="141"/>
      <c r="F20" s="82"/>
    </row>
    <row r="23" spans="1:6" ht="15">
      <c r="A23" s="17"/>
      <c r="B23" s="65"/>
      <c r="C23" s="23"/>
      <c r="D23" s="23"/>
      <c r="E23" s="18"/>
      <c r="F23" s="8"/>
    </row>
    <row r="24" spans="1:6" ht="30">
      <c r="A24" s="66" t="s">
        <v>13</v>
      </c>
      <c r="B24" s="67" t="s">
        <v>27</v>
      </c>
      <c r="C24" s="68" t="s">
        <v>15</v>
      </c>
      <c r="D24" s="69" t="s">
        <v>16</v>
      </c>
      <c r="E24" s="70" t="s">
        <v>18</v>
      </c>
      <c r="F24" s="71" t="s">
        <v>19</v>
      </c>
    </row>
    <row r="25" spans="1:6" ht="38.25" customHeight="1">
      <c r="A25" s="73" t="s">
        <v>2</v>
      </c>
      <c r="B25" s="100" t="s">
        <v>31</v>
      </c>
      <c r="C25" s="73" t="s">
        <v>22</v>
      </c>
      <c r="D25" s="74">
        <v>240</v>
      </c>
      <c r="E25" s="80"/>
      <c r="F25" s="75">
        <f>+D25*E25</f>
        <v>0</v>
      </c>
    </row>
    <row r="26" spans="1:6" ht="36" customHeight="1" thickBot="1">
      <c r="A26" s="96" t="s">
        <v>3</v>
      </c>
      <c r="B26" s="101" t="s">
        <v>32</v>
      </c>
      <c r="C26" s="96" t="s">
        <v>22</v>
      </c>
      <c r="D26" s="97">
        <v>120</v>
      </c>
      <c r="E26" s="98"/>
      <c r="F26" s="99">
        <f>+D26*E26</f>
        <v>0</v>
      </c>
    </row>
    <row r="27" spans="1:8" s="77" customFormat="1" ht="30.75" customHeight="1" thickTop="1">
      <c r="A27" s="140" t="s">
        <v>33</v>
      </c>
      <c r="B27" s="140"/>
      <c r="C27" s="140"/>
      <c r="D27" s="140"/>
      <c r="E27" s="140"/>
      <c r="F27" s="95">
        <f>+F25+F26</f>
        <v>0</v>
      </c>
      <c r="H27" s="78"/>
    </row>
    <row r="28" spans="1:8" s="77" customFormat="1" ht="15">
      <c r="A28" s="130"/>
      <c r="B28" s="130"/>
      <c r="C28" s="130"/>
      <c r="D28" s="130"/>
      <c r="E28" s="130"/>
      <c r="F28" s="122"/>
      <c r="H28" s="78"/>
    </row>
    <row r="29" spans="1:8" s="77" customFormat="1" ht="15">
      <c r="A29" s="130"/>
      <c r="B29" s="130"/>
      <c r="C29" s="130"/>
      <c r="D29" s="130"/>
      <c r="E29" s="130"/>
      <c r="F29" s="122"/>
      <c r="H29" s="78"/>
    </row>
    <row r="31" spans="1:8" s="110" customFormat="1" ht="12.75">
      <c r="A31" s="102" t="s">
        <v>59</v>
      </c>
      <c r="B31" s="103"/>
      <c r="C31" s="104"/>
      <c r="D31" s="105" t="s">
        <v>60</v>
      </c>
      <c r="E31" s="106"/>
      <c r="F31" s="107"/>
      <c r="G31" s="108"/>
      <c r="H31" s="109"/>
    </row>
    <row r="32" spans="1:8" s="110" customFormat="1" ht="12.75">
      <c r="A32" s="111"/>
      <c r="B32" s="112"/>
      <c r="C32" s="113"/>
      <c r="D32" s="114"/>
      <c r="E32" s="115"/>
      <c r="F32" s="114"/>
      <c r="G32" s="116"/>
      <c r="H32" s="109"/>
    </row>
    <row r="33" spans="1:7" s="110" customFormat="1" ht="12.75" customHeight="1">
      <c r="A33" s="138"/>
      <c r="B33" s="138"/>
      <c r="C33" s="117"/>
      <c r="D33" s="118"/>
      <c r="E33" s="119"/>
      <c r="F33" s="118"/>
      <c r="G33" s="120"/>
    </row>
  </sheetData>
  <sheetProtection password="DB53" sheet="1" selectLockedCells="1"/>
  <mergeCells count="6">
    <mergeCell ref="A14:B14"/>
    <mergeCell ref="A27:E27"/>
    <mergeCell ref="A18:B18"/>
    <mergeCell ref="A16:B16"/>
    <mergeCell ref="A33:B33"/>
    <mergeCell ref="C20:E20"/>
  </mergeCells>
  <printOptions horizontalCentered="1"/>
  <pageMargins left="0.3937007874015748" right="0.3937007874015748" top="0.5905511811023623" bottom="0.3937007874015748" header="0" footer="0.5118110236220472"/>
  <pageSetup horizontalDpi="600" verticalDpi="600" orientation="portrait" paperSize="9" r:id="rId2"/>
  <headerFooter alignWithMargins="0">
    <oddFooter>&amp;CStran &amp;P od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H34"/>
  <sheetViews>
    <sheetView zoomScaleSheetLayoutView="110" workbookViewId="0" topLeftCell="A1">
      <selection activeCell="E31" sqref="E31"/>
    </sheetView>
  </sheetViews>
  <sheetFormatPr defaultColWidth="9.140625" defaultRowHeight="12.75"/>
  <cols>
    <col min="1" max="1" width="5.00390625" style="21" customWidth="1"/>
    <col min="2" max="2" width="35.421875" style="19" customWidth="1"/>
    <col min="3" max="3" width="6.28125" style="15" customWidth="1"/>
    <col min="4" max="4" width="9.00390625" style="20" bestFit="1" customWidth="1"/>
    <col min="5" max="5" width="14.57421875" style="20" customWidth="1"/>
    <col min="6" max="6" width="13.57421875" style="2" bestFit="1" customWidth="1"/>
    <col min="7" max="16384" width="9.140625" style="2" customWidth="1"/>
  </cols>
  <sheetData>
    <row r="1" ht="12.75"/>
    <row r="2" ht="12.75"/>
    <row r="3" ht="12.75"/>
    <row r="4" ht="12.75"/>
    <row r="5" ht="12.75"/>
    <row r="7" ht="12.75">
      <c r="A7" s="14" t="s">
        <v>8</v>
      </c>
    </row>
    <row r="8" ht="12.75">
      <c r="A8" s="14" t="s">
        <v>74</v>
      </c>
    </row>
    <row r="9" ht="12.75">
      <c r="A9" s="14" t="s">
        <v>61</v>
      </c>
    </row>
    <row r="10" ht="12.75">
      <c r="A10" s="14"/>
    </row>
    <row r="11" ht="12.75">
      <c r="A11" s="21" t="s">
        <v>7</v>
      </c>
    </row>
    <row r="13" spans="1:2" ht="19.5" customHeight="1">
      <c r="A13" s="134">
        <f>+rekapitulacija!A12</f>
        <v>0</v>
      </c>
      <c r="B13" s="134"/>
    </row>
    <row r="14" ht="7.5" customHeight="1"/>
    <row r="15" spans="1:2" ht="19.5" customHeight="1">
      <c r="A15" s="134">
        <f>+rekapitulacija!A14</f>
        <v>0</v>
      </c>
      <c r="B15" s="134"/>
    </row>
    <row r="16" ht="7.5" customHeight="1"/>
    <row r="17" spans="1:2" ht="19.5" customHeight="1">
      <c r="A17" s="134">
        <f>+rekapitulacija!A16</f>
        <v>0</v>
      </c>
      <c r="B17" s="134"/>
    </row>
    <row r="19" spans="2:7" s="5" customFormat="1" ht="19.5" customHeight="1">
      <c r="B19" s="13" t="s">
        <v>10</v>
      </c>
      <c r="C19" s="141">
        <f>+rekapitulacija!C19</f>
        <v>0</v>
      </c>
      <c r="D19" s="141"/>
      <c r="E19" s="141"/>
      <c r="F19" s="3"/>
      <c r="G19" s="4"/>
    </row>
    <row r="23" spans="1:6" ht="26.25" thickBot="1">
      <c r="A23" s="30" t="s">
        <v>13</v>
      </c>
      <c r="B23" s="31" t="s">
        <v>14</v>
      </c>
      <c r="C23" s="32" t="s">
        <v>15</v>
      </c>
      <c r="D23" s="33" t="s">
        <v>16</v>
      </c>
      <c r="E23" s="34" t="s">
        <v>18</v>
      </c>
      <c r="F23" s="35" t="s">
        <v>19</v>
      </c>
    </row>
    <row r="24" spans="1:6" ht="50.25" thickTop="1">
      <c r="A24" s="28" t="s">
        <v>2</v>
      </c>
      <c r="B24" s="60" t="s">
        <v>62</v>
      </c>
      <c r="C24" s="28" t="s">
        <v>20</v>
      </c>
      <c r="D24" s="29">
        <v>600</v>
      </c>
      <c r="E24" s="45"/>
      <c r="F24" s="58">
        <f>+D24*E24</f>
        <v>0</v>
      </c>
    </row>
    <row r="25" spans="1:6" ht="33">
      <c r="A25" s="26" t="s">
        <v>3</v>
      </c>
      <c r="B25" s="61" t="s">
        <v>64</v>
      </c>
      <c r="C25" s="26" t="s">
        <v>20</v>
      </c>
      <c r="D25" s="27">
        <v>600</v>
      </c>
      <c r="E25" s="46"/>
      <c r="F25" s="58">
        <f>+D25*E25</f>
        <v>0</v>
      </c>
    </row>
    <row r="26" spans="1:6" ht="33">
      <c r="A26" s="123" t="s">
        <v>4</v>
      </c>
      <c r="B26" s="59" t="s">
        <v>65</v>
      </c>
      <c r="C26" s="123" t="s">
        <v>63</v>
      </c>
      <c r="D26" s="124">
        <v>250</v>
      </c>
      <c r="E26" s="125"/>
      <c r="F26" s="36">
        <f>+D26*E26</f>
        <v>0</v>
      </c>
    </row>
    <row r="27" spans="1:6" ht="55.5" customHeight="1">
      <c r="A27" s="26" t="s">
        <v>0</v>
      </c>
      <c r="B27" s="61" t="s">
        <v>66</v>
      </c>
      <c r="C27" s="26" t="s">
        <v>20</v>
      </c>
      <c r="D27" s="27">
        <v>600</v>
      </c>
      <c r="E27" s="46"/>
      <c r="F27" s="36">
        <f>+D27*E27</f>
        <v>0</v>
      </c>
    </row>
    <row r="28" spans="1:6" ht="57" customHeight="1" thickBot="1">
      <c r="A28" s="126" t="s">
        <v>1</v>
      </c>
      <c r="B28" s="127" t="s">
        <v>67</v>
      </c>
      <c r="C28" s="26" t="s">
        <v>20</v>
      </c>
      <c r="D28" s="128">
        <v>150</v>
      </c>
      <c r="E28" s="129"/>
      <c r="F28" s="99">
        <f>+D28*E28</f>
        <v>0</v>
      </c>
    </row>
    <row r="29" spans="1:6" ht="21" customHeight="1" thickTop="1">
      <c r="A29" s="142" t="s">
        <v>17</v>
      </c>
      <c r="B29" s="143"/>
      <c r="C29" s="143"/>
      <c r="D29" s="143"/>
      <c r="E29" s="144"/>
      <c r="F29" s="95">
        <f>SUM(F24:F28)</f>
        <v>0</v>
      </c>
    </row>
    <row r="30" spans="1:6" ht="21" customHeight="1">
      <c r="A30" s="121"/>
      <c r="B30" s="121"/>
      <c r="C30" s="121"/>
      <c r="D30" s="121"/>
      <c r="E30" s="121"/>
      <c r="F30" s="122"/>
    </row>
    <row r="31" spans="1:6" ht="21" customHeight="1">
      <c r="A31" s="121"/>
      <c r="B31" s="121"/>
      <c r="C31" s="121"/>
      <c r="D31" s="121"/>
      <c r="E31" s="121"/>
      <c r="F31" s="122"/>
    </row>
    <row r="32" spans="1:8" s="110" customFormat="1" ht="12.75">
      <c r="A32" s="102" t="s">
        <v>59</v>
      </c>
      <c r="B32" s="103"/>
      <c r="C32" s="104"/>
      <c r="D32" s="105" t="s">
        <v>60</v>
      </c>
      <c r="E32" s="106"/>
      <c r="F32" s="107"/>
      <c r="G32" s="108"/>
      <c r="H32" s="109"/>
    </row>
    <row r="33" spans="1:8" s="110" customFormat="1" ht="12.75">
      <c r="A33" s="111"/>
      <c r="B33" s="112"/>
      <c r="C33" s="113"/>
      <c r="D33" s="114"/>
      <c r="E33" s="115"/>
      <c r="F33" s="114"/>
      <c r="G33" s="116"/>
      <c r="H33" s="109"/>
    </row>
    <row r="34" spans="1:7" s="110" customFormat="1" ht="12.75" customHeight="1">
      <c r="A34" s="138"/>
      <c r="B34" s="138"/>
      <c r="C34" s="117"/>
      <c r="D34" s="118"/>
      <c r="E34" s="119"/>
      <c r="F34" s="118"/>
      <c r="G34" s="120"/>
    </row>
  </sheetData>
  <sheetProtection password="DB53" sheet="1" selectLockedCells="1"/>
  <mergeCells count="6">
    <mergeCell ref="A13:B13"/>
    <mergeCell ref="A15:B15"/>
    <mergeCell ref="A17:B17"/>
    <mergeCell ref="A29:E29"/>
    <mergeCell ref="A34:B34"/>
    <mergeCell ref="C19:E19"/>
  </mergeCells>
  <printOptions horizontalCentered="1"/>
  <pageMargins left="0.1968503937007874" right="0.3937007874015748" top="0.5905511811023623" bottom="0.3937007874015748" header="0" footer="0.5118110236220472"/>
  <pageSetup horizontalDpi="300" verticalDpi="300" orientation="portrait" paperSize="9" scale="93" r:id="rId2"/>
  <headerFooter alignWithMargins="0">
    <oddFooter>&amp;CStran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KOMAC MIRAN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KOMAC MIRAN</dc:creator>
  <cp:keywords/>
  <dc:description/>
  <cp:lastModifiedBy>Martina Nartnik Biček</cp:lastModifiedBy>
  <cp:lastPrinted>2015-12-30T09:04:17Z</cp:lastPrinted>
  <dcterms:created xsi:type="dcterms:W3CDTF">2004-02-17T11:29:58Z</dcterms:created>
  <dcterms:modified xsi:type="dcterms:W3CDTF">2015-12-30T09:04:30Z</dcterms:modified>
  <cp:category/>
  <cp:version/>
  <cp:contentType/>
  <cp:contentStatus/>
</cp:coreProperties>
</file>